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inance$/Financials/Trifork Group/Reports/FY22_Interim reports/22Q2/Final/"/>
    </mc:Choice>
  </mc:AlternateContent>
  <xr:revisionPtr revIDLastSave="0" documentId="13_ncr:1_{F3429787-4A06-8B4F-B90A-930A5E1CB1AB}" xr6:coauthVersionLast="47" xr6:coauthVersionMax="47" xr10:uidLastSave="{00000000-0000-0000-0000-000000000000}"/>
  <bookViews>
    <workbookView xWindow="28820" yWindow="500" windowWidth="38380" windowHeight="23500" xr2:uid="{2988D816-9C51-A84B-B36E-E1F59541FCE1}"/>
  </bookViews>
  <sheets>
    <sheet name="Quarterly key figures" sheetId="1" r:id="rId1"/>
  </sheets>
  <definedNames>
    <definedName name="_xlnm.Print_Area" localSheetId="0">'Quarterly key figures'!$A$1:$N$86</definedName>
    <definedName name="_xlnm.Print_Titles" localSheetId="0">'Quarterly key figures'!$1:$7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D32" i="1" l="1"/>
  <c r="F32" i="1"/>
  <c r="E71" i="1" l="1"/>
  <c r="E67" i="1"/>
  <c r="E68" i="1"/>
  <c r="E69" i="1"/>
  <c r="E70" i="1"/>
  <c r="E66" i="1"/>
</calcChain>
</file>

<file path=xl/sharedStrings.xml><?xml version="1.0" encoding="utf-8"?>
<sst xmlns="http://schemas.openxmlformats.org/spreadsheetml/2006/main" count="87" uniqueCount="68">
  <si>
    <t>Trifork Group</t>
  </si>
  <si>
    <t>Quarterly key figures</t>
  </si>
  <si>
    <t>Q3/2021</t>
  </si>
  <si>
    <t>Q2/2021</t>
  </si>
  <si>
    <t>Q1/2021</t>
  </si>
  <si>
    <t>FY2020</t>
  </si>
  <si>
    <t>Q4/2020</t>
  </si>
  <si>
    <t>Q3/2020</t>
  </si>
  <si>
    <t>Q2/2020</t>
  </si>
  <si>
    <t xml:space="preserve">Revenue from contracts with customers </t>
  </si>
  <si>
    <t>- thereof organic</t>
  </si>
  <si>
    <t xml:space="preserve">- thereof from acquisitions </t>
  </si>
  <si>
    <t>Special items</t>
  </si>
  <si>
    <t>Adjusted EBITDA</t>
  </si>
  <si>
    <t>Adjusted EBITA</t>
  </si>
  <si>
    <t>Adjusted EBIT</t>
  </si>
  <si>
    <t>EBITDA</t>
  </si>
  <si>
    <t>EBITA</t>
  </si>
  <si>
    <t>EBIT</t>
  </si>
  <si>
    <t>Net financial result</t>
  </si>
  <si>
    <t>Net income</t>
  </si>
  <si>
    <t>Trifork Segment</t>
  </si>
  <si>
    <t>Trifork Labs Segment</t>
  </si>
  <si>
    <t xml:space="preserve">EBT </t>
  </si>
  <si>
    <t>Investments in Trifork Labs</t>
  </si>
  <si>
    <t>Intangible assets</t>
  </si>
  <si>
    <t>Total assets</t>
  </si>
  <si>
    <t>Cash flow from operating activities</t>
  </si>
  <si>
    <t>Cash flow from investing activities</t>
  </si>
  <si>
    <t>Cash flow from financing activities</t>
  </si>
  <si>
    <t xml:space="preserve">Free cash flow </t>
  </si>
  <si>
    <t>Net change in cash and cash equivalents</t>
  </si>
  <si>
    <t xml:space="preserve">Employees </t>
  </si>
  <si>
    <t xml:space="preserve">Average number of employees (FTE) </t>
  </si>
  <si>
    <t>Financial margins and ratios</t>
  </si>
  <si>
    <t>Adjusted EBITDA-margin</t>
  </si>
  <si>
    <t>Adjusted EBITA-margin</t>
  </si>
  <si>
    <t>Adjusted EBIT-margin</t>
  </si>
  <si>
    <t xml:space="preserve">EBITDA-margin </t>
  </si>
  <si>
    <t>EBITA-margin</t>
  </si>
  <si>
    <t>EBIT-margin</t>
  </si>
  <si>
    <t>Equity ratio</t>
  </si>
  <si>
    <t>Organic revenue growth</t>
  </si>
  <si>
    <t>- Inspire</t>
  </si>
  <si>
    <t>- Build</t>
  </si>
  <si>
    <t>- Run</t>
  </si>
  <si>
    <t>EBITDA-margin</t>
  </si>
  <si>
    <t>Q1/2020</t>
  </si>
  <si>
    <t>Equity attributable to the shareholders of Trifork Holding AG</t>
  </si>
  <si>
    <t xml:space="preserve">Net liquidity/(debt) </t>
  </si>
  <si>
    <t>Basic earnings / share (EPS basic)</t>
  </si>
  <si>
    <t xml:space="preserve">Diluted earnings / share (EPS diluted) </t>
  </si>
  <si>
    <t>Dividend / share</t>
  </si>
  <si>
    <t xml:space="preserve">Dividend yield </t>
  </si>
  <si>
    <t>Trifork Group Income Statement</t>
  </si>
  <si>
    <t xml:space="preserve">Trifork Group Financial Position </t>
  </si>
  <si>
    <t>Trifork Group Cash flow</t>
  </si>
  <si>
    <r>
      <t xml:space="preserve">Share data </t>
    </r>
    <r>
      <rPr>
        <b/>
        <i/>
        <sz val="9"/>
        <color rgb="FF2B3842"/>
        <rFont val="Helvetica"/>
        <family val="2"/>
      </rPr>
      <t xml:space="preserve">(in EUR) </t>
    </r>
  </si>
  <si>
    <t>Return on equity (LTM)</t>
  </si>
  <si>
    <t>Q4/2021</t>
  </si>
  <si>
    <t>FY2021</t>
  </si>
  <si>
    <t>EBT</t>
  </si>
  <si>
    <t>- thereof deconsolidated in the following 12 months</t>
  </si>
  <si>
    <t>Q1/2022</t>
  </si>
  <si>
    <t>Q2/2022</t>
  </si>
  <si>
    <t>6M/2022</t>
  </si>
  <si>
    <t>Q1/2020 - Q2/2022</t>
  </si>
  <si>
    <t>(in EURk)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</si>
</sst>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b/>
      <i/>
      <sz val="16"/>
      <color theme="1"/>
      <name val="Helvetica"/>
      <family val="2"/>
    </font>
    <font>
      <sz val="7"/>
      <color rgb="FF2B3842"/>
      <name val="Poppins"/>
    </font>
    <font>
      <sz val="12"/>
      <color theme="0"/>
      <name val="Helvetica"/>
      <family val="2"/>
    </font>
    <font>
      <i/>
      <sz val="12"/>
      <color theme="1"/>
      <name val="Helvetica"/>
      <family val="2"/>
    </font>
    <font>
      <i/>
      <sz val="9"/>
      <color theme="0"/>
      <name val="Helvetica"/>
      <family val="2"/>
    </font>
    <font>
      <b/>
      <i/>
      <sz val="9"/>
      <color rgb="FF2B3842"/>
      <name val="Helvetica"/>
      <family val="2"/>
    </font>
    <font>
      <i/>
      <sz val="10"/>
      <color theme="1"/>
      <name val="Helvetic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quotePrefix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quotePrefix="1" applyFont="1"/>
    <xf numFmtId="0" fontId="6" fillId="0" borderId="0" xfId="0" quotePrefix="1" applyFont="1" applyFill="1"/>
    <xf numFmtId="0" fontId="2" fillId="0" borderId="0" xfId="0" applyFont="1" applyFill="1"/>
    <xf numFmtId="0" fontId="3" fillId="0" borderId="0" xfId="0" applyFont="1" applyBorder="1"/>
    <xf numFmtId="0" fontId="7" fillId="0" borderId="0" xfId="0" quotePrefix="1" applyFont="1"/>
    <xf numFmtId="0" fontId="8" fillId="2" borderId="0" xfId="0" quotePrefix="1" applyFont="1" applyFill="1"/>
    <xf numFmtId="0" fontId="6" fillId="0" borderId="1" xfId="0" applyFont="1" applyFill="1" applyBorder="1"/>
    <xf numFmtId="0" fontId="3" fillId="0" borderId="1" xfId="0" applyFont="1" applyBorder="1"/>
    <xf numFmtId="164" fontId="2" fillId="3" borderId="1" xfId="1" quotePrefix="1" applyNumberFormat="1" applyFont="1" applyFill="1" applyBorder="1"/>
    <xf numFmtId="164" fontId="2" fillId="0" borderId="1" xfId="1" quotePrefix="1" applyNumberFormat="1" applyFont="1" applyBorder="1"/>
    <xf numFmtId="164" fontId="3" fillId="0" borderId="1" xfId="1" quotePrefix="1" applyNumberFormat="1" applyFont="1" applyBorder="1"/>
    <xf numFmtId="0" fontId="2" fillId="0" borderId="1" xfId="0" quotePrefix="1" applyFont="1" applyBorder="1"/>
    <xf numFmtId="0" fontId="3" fillId="0" borderId="1" xfId="0" quotePrefix="1" applyFont="1" applyBorder="1"/>
    <xf numFmtId="43" fontId="2" fillId="3" borderId="1" xfId="1" quotePrefix="1" applyNumberFormat="1" applyFont="1" applyFill="1" applyBorder="1"/>
    <xf numFmtId="0" fontId="7" fillId="0" borderId="1" xfId="0" quotePrefix="1" applyFont="1" applyBorder="1"/>
    <xf numFmtId="165" fontId="2" fillId="3" borderId="1" xfId="2" quotePrefix="1" applyNumberFormat="1" applyFont="1" applyFill="1" applyBorder="1"/>
    <xf numFmtId="43" fontId="2" fillId="3" borderId="1" xfId="1" quotePrefix="1" applyFont="1" applyFill="1" applyBorder="1"/>
    <xf numFmtId="165" fontId="2" fillId="0" borderId="1" xfId="2" quotePrefix="1" applyNumberFormat="1" applyFont="1" applyBorder="1"/>
    <xf numFmtId="165" fontId="7" fillId="0" borderId="1" xfId="2" quotePrefix="1" applyNumberFormat="1" applyFont="1" applyBorder="1"/>
    <xf numFmtId="0" fontId="6" fillId="2" borderId="2" xfId="0" applyFont="1" applyFill="1" applyBorder="1" applyAlignment="1">
      <alignment horizontal="center"/>
    </xf>
    <xf numFmtId="164" fontId="2" fillId="4" borderId="1" xfId="1" quotePrefix="1" applyNumberFormat="1" applyFont="1" applyFill="1" applyBorder="1"/>
    <xf numFmtId="43" fontId="2" fillId="4" borderId="1" xfId="1" quotePrefix="1" applyNumberFormat="1" applyFont="1" applyFill="1" applyBorder="1"/>
    <xf numFmtId="165" fontId="2" fillId="4" borderId="1" xfId="1" quotePrefix="1" applyNumberFormat="1" applyFont="1" applyFill="1" applyBorder="1"/>
    <xf numFmtId="165" fontId="2" fillId="4" borderId="1" xfId="2" quotePrefix="1" applyNumberFormat="1" applyFont="1" applyFill="1" applyBorder="1"/>
    <xf numFmtId="0" fontId="2" fillId="0" borderId="0" xfId="0" quotePrefix="1" applyFont="1" applyBorder="1"/>
    <xf numFmtId="0" fontId="10" fillId="0" borderId="0" xfId="0" quotePrefix="1" applyFont="1" applyAlignment="1">
      <alignment horizontal="left" indent="1"/>
    </xf>
    <xf numFmtId="164" fontId="10" fillId="3" borderId="1" xfId="1" quotePrefix="1" applyNumberFormat="1" applyFont="1" applyFill="1" applyBorder="1"/>
    <xf numFmtId="164" fontId="10" fillId="4" borderId="1" xfId="1" quotePrefix="1" applyNumberFormat="1" applyFont="1" applyFill="1" applyBorder="1"/>
    <xf numFmtId="0" fontId="10" fillId="0" borderId="0" xfId="0" quotePrefix="1" applyFont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649112</xdr:colOff>
      <xdr:row>0</xdr:row>
      <xdr:rowOff>1</xdr:rowOff>
    </xdr:from>
    <xdr:to>
      <xdr:col>13</xdr:col>
      <xdr:colOff>813154</xdr:colOff>
      <xdr:row>0</xdr:row>
      <xdr:rowOff>194946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3B0E0F-CBC0-478A-F5D0-3A2F287BBA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0112" y="1"/>
          <a:ext cx="1857375" cy="194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DB757-7202-C74D-8335-0722DD428133}">
  <sheetPr>
    <pageSetUpPr fitToPage="1"/>
  </sheetPr>
  <dimension ref="A1:N86"/>
  <sheetViews>
    <sheetView showGridLines="0" tabSelected="1" view="pageLayout" zoomScaleNormal="100" zoomScaleSheetLayoutView="90" workbookViewId="0"/>
  </sheetViews>
  <sheetFormatPr baseColWidth="10" defaultColWidth="10.83203125" defaultRowHeight="16"/>
  <cols>
    <col min="1" max="1" width="58.6640625" style="1" customWidth="1"/>
    <col min="2" max="12" width="11.33203125" style="1" customWidth="1"/>
    <col min="13" max="16384" width="10.83203125" style="1"/>
  </cols>
  <sheetData>
    <row r="1" spans="1:14">
      <c r="A1" s="1" t="s">
        <v>0</v>
      </c>
    </row>
    <row r="2" spans="1:14" s="4" customFormat="1" ht="21">
      <c r="A2" s="4" t="s">
        <v>1</v>
      </c>
    </row>
    <row r="3" spans="1:14">
      <c r="A3" s="2" t="s">
        <v>66</v>
      </c>
    </row>
    <row r="6" spans="1:14">
      <c r="A6" s="11" t="s">
        <v>67</v>
      </c>
      <c r="B6" s="25" t="s">
        <v>47</v>
      </c>
      <c r="C6" s="25" t="s">
        <v>8</v>
      </c>
      <c r="D6" s="25" t="s">
        <v>7</v>
      </c>
      <c r="E6" s="25" t="s">
        <v>6</v>
      </c>
      <c r="F6" s="25" t="s">
        <v>5</v>
      </c>
      <c r="G6" s="25" t="s">
        <v>4</v>
      </c>
      <c r="H6" s="25" t="s">
        <v>3</v>
      </c>
      <c r="I6" s="25" t="s">
        <v>2</v>
      </c>
      <c r="J6" s="25" t="s">
        <v>59</v>
      </c>
      <c r="K6" s="25" t="s">
        <v>60</v>
      </c>
      <c r="L6" s="25" t="s">
        <v>63</v>
      </c>
      <c r="M6" s="25" t="s">
        <v>64</v>
      </c>
      <c r="N6" s="25" t="s">
        <v>65</v>
      </c>
    </row>
    <row r="7" spans="1:14" s="8" customFormat="1">
      <c r="A7" s="7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3" customFormat="1">
      <c r="A8" s="9" t="s">
        <v>54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2" customFormat="1">
      <c r="A9" s="2" t="s">
        <v>9</v>
      </c>
      <c r="B9" s="14">
        <v>28529</v>
      </c>
      <c r="C9" s="14">
        <v>25780</v>
      </c>
      <c r="D9" s="14">
        <v>26190</v>
      </c>
      <c r="E9" s="14">
        <v>34859</v>
      </c>
      <c r="F9" s="26">
        <v>115358</v>
      </c>
      <c r="G9" s="14">
        <v>39415</v>
      </c>
      <c r="H9" s="14">
        <v>39934</v>
      </c>
      <c r="I9" s="14">
        <v>36915</v>
      </c>
      <c r="J9" s="14">
        <v>42261</v>
      </c>
      <c r="K9" s="26">
        <v>158525</v>
      </c>
      <c r="L9" s="14">
        <v>45830</v>
      </c>
      <c r="M9" s="14">
        <v>45886</v>
      </c>
      <c r="N9" s="26">
        <v>91716</v>
      </c>
    </row>
    <row r="10" spans="1:14" s="2" customFormat="1">
      <c r="A10" s="2" t="s">
        <v>10</v>
      </c>
      <c r="B10" s="14">
        <v>28013</v>
      </c>
      <c r="C10" s="14">
        <v>25311</v>
      </c>
      <c r="D10" s="14">
        <v>23144</v>
      </c>
      <c r="E10" s="14">
        <v>27505</v>
      </c>
      <c r="F10" s="26">
        <v>103973</v>
      </c>
      <c r="G10" s="14">
        <v>31768</v>
      </c>
      <c r="H10" s="14">
        <v>32165</v>
      </c>
      <c r="I10" s="14">
        <v>32617</v>
      </c>
      <c r="J10" s="14">
        <v>41430</v>
      </c>
      <c r="K10" s="26">
        <v>137980</v>
      </c>
      <c r="L10" s="14">
        <v>44927</v>
      </c>
      <c r="M10" s="14">
        <v>45569</v>
      </c>
      <c r="N10" s="26">
        <v>90496</v>
      </c>
    </row>
    <row r="11" spans="1:14" s="34" customFormat="1" ht="13">
      <c r="A11" s="31" t="s">
        <v>62</v>
      </c>
      <c r="B11" s="32">
        <v>0</v>
      </c>
      <c r="C11" s="32">
        <v>0</v>
      </c>
      <c r="D11" s="32">
        <v>0</v>
      </c>
      <c r="E11" s="32">
        <v>0</v>
      </c>
      <c r="F11" s="33">
        <v>0</v>
      </c>
      <c r="G11" s="32">
        <v>1286</v>
      </c>
      <c r="H11" s="32">
        <v>1242</v>
      </c>
      <c r="I11" s="32">
        <v>1009</v>
      </c>
      <c r="J11" s="32">
        <v>868</v>
      </c>
      <c r="K11" s="33">
        <v>4405</v>
      </c>
      <c r="L11" s="32">
        <v>0</v>
      </c>
      <c r="M11" s="32">
        <v>0</v>
      </c>
      <c r="N11" s="33">
        <v>0</v>
      </c>
    </row>
    <row r="12" spans="1:14" s="2" customFormat="1">
      <c r="A12" s="2" t="s">
        <v>11</v>
      </c>
      <c r="B12" s="14">
        <v>516</v>
      </c>
      <c r="C12" s="14">
        <v>469</v>
      </c>
      <c r="D12" s="14">
        <v>3046</v>
      </c>
      <c r="E12" s="14">
        <v>7350</v>
      </c>
      <c r="F12" s="26">
        <v>11381</v>
      </c>
      <c r="G12" s="14">
        <v>7647</v>
      </c>
      <c r="H12" s="14">
        <v>7769</v>
      </c>
      <c r="I12" s="14">
        <v>4298</v>
      </c>
      <c r="J12" s="14">
        <v>831</v>
      </c>
      <c r="K12" s="26">
        <v>20545</v>
      </c>
      <c r="L12" s="14">
        <v>903</v>
      </c>
      <c r="M12" s="14">
        <v>317</v>
      </c>
      <c r="N12" s="26">
        <v>1220</v>
      </c>
    </row>
    <row r="13" spans="1:14" s="2" customForma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2" customFormat="1">
      <c r="A14" s="2" t="s">
        <v>12</v>
      </c>
      <c r="B14" s="14">
        <v>-124</v>
      </c>
      <c r="C14" s="14">
        <v>-71</v>
      </c>
      <c r="D14" s="14">
        <v>-109</v>
      </c>
      <c r="E14" s="14">
        <v>-651</v>
      </c>
      <c r="F14" s="26">
        <v>-955</v>
      </c>
      <c r="G14" s="14">
        <v>-1792</v>
      </c>
      <c r="H14" s="14">
        <v>-86</v>
      </c>
      <c r="I14" s="14">
        <v>0</v>
      </c>
      <c r="J14" s="14">
        <v>22131</v>
      </c>
      <c r="K14" s="26">
        <v>20253</v>
      </c>
      <c r="L14" s="14">
        <v>0</v>
      </c>
      <c r="M14" s="14">
        <v>0</v>
      </c>
      <c r="N14" s="26">
        <v>0</v>
      </c>
    </row>
    <row r="15" spans="1:14" s="2" customFormat="1">
      <c r="A15" s="2" t="s">
        <v>13</v>
      </c>
      <c r="B15" s="14">
        <v>4089</v>
      </c>
      <c r="C15" s="14">
        <v>3680</v>
      </c>
      <c r="D15" s="14">
        <v>4440</v>
      </c>
      <c r="E15" s="14">
        <v>5721</v>
      </c>
      <c r="F15" s="26">
        <v>17930</v>
      </c>
      <c r="G15" s="14">
        <v>7115</v>
      </c>
      <c r="H15" s="14">
        <v>6832</v>
      </c>
      <c r="I15" s="14">
        <v>6144</v>
      </c>
      <c r="J15" s="14">
        <v>7032</v>
      </c>
      <c r="K15" s="26">
        <v>27123</v>
      </c>
      <c r="L15" s="14">
        <v>7742</v>
      </c>
      <c r="M15" s="14">
        <v>6067</v>
      </c>
      <c r="N15" s="26">
        <v>13809</v>
      </c>
    </row>
    <row r="16" spans="1:14" s="2" customFormat="1">
      <c r="A16" s="2" t="s">
        <v>14</v>
      </c>
      <c r="B16" s="14">
        <v>2636</v>
      </c>
      <c r="C16" s="14">
        <v>2195</v>
      </c>
      <c r="D16" s="14">
        <v>2882</v>
      </c>
      <c r="E16" s="14">
        <v>3497</v>
      </c>
      <c r="F16" s="26">
        <v>11210</v>
      </c>
      <c r="G16" s="14">
        <v>5290</v>
      </c>
      <c r="H16" s="14">
        <v>4933</v>
      </c>
      <c r="I16" s="14">
        <v>4153</v>
      </c>
      <c r="J16" s="14">
        <v>5099</v>
      </c>
      <c r="K16" s="26">
        <v>19475</v>
      </c>
      <c r="L16" s="14">
        <v>5777</v>
      </c>
      <c r="M16" s="14">
        <v>4031</v>
      </c>
      <c r="N16" s="26">
        <v>9808</v>
      </c>
    </row>
    <row r="17" spans="1:14" s="2" customFormat="1">
      <c r="A17" s="2" t="s">
        <v>15</v>
      </c>
      <c r="B17" s="14">
        <v>1928</v>
      </c>
      <c r="C17" s="14">
        <v>1531</v>
      </c>
      <c r="D17" s="14">
        <v>2063</v>
      </c>
      <c r="E17" s="14">
        <v>2376</v>
      </c>
      <c r="F17" s="26">
        <v>7898</v>
      </c>
      <c r="G17" s="14">
        <v>4325</v>
      </c>
      <c r="H17" s="14">
        <v>3940</v>
      </c>
      <c r="I17" s="14">
        <v>3139</v>
      </c>
      <c r="J17" s="14">
        <v>3950</v>
      </c>
      <c r="K17" s="26">
        <v>15354</v>
      </c>
      <c r="L17" s="14">
        <v>4740</v>
      </c>
      <c r="M17" s="14">
        <v>2998</v>
      </c>
      <c r="N17" s="26">
        <v>7738</v>
      </c>
    </row>
    <row r="18" spans="1:14" s="2" customFormat="1">
      <c r="A18" s="2" t="s">
        <v>16</v>
      </c>
      <c r="B18" s="14">
        <v>3965</v>
      </c>
      <c r="C18" s="14">
        <v>3609</v>
      </c>
      <c r="D18" s="14">
        <v>4331</v>
      </c>
      <c r="E18" s="14">
        <v>5070</v>
      </c>
      <c r="F18" s="26">
        <v>16975</v>
      </c>
      <c r="G18" s="14">
        <v>5323</v>
      </c>
      <c r="H18" s="14">
        <v>6746</v>
      </c>
      <c r="I18" s="14">
        <v>6144</v>
      </c>
      <c r="J18" s="14">
        <v>29163</v>
      </c>
      <c r="K18" s="26">
        <v>47376</v>
      </c>
      <c r="L18" s="14">
        <v>7742</v>
      </c>
      <c r="M18" s="14">
        <v>6067</v>
      </c>
      <c r="N18" s="26">
        <v>13809</v>
      </c>
    </row>
    <row r="19" spans="1:14" s="2" customFormat="1">
      <c r="A19" s="2" t="s">
        <v>17</v>
      </c>
      <c r="B19" s="14">
        <v>2512</v>
      </c>
      <c r="C19" s="14">
        <v>2124</v>
      </c>
      <c r="D19" s="14">
        <v>2773</v>
      </c>
      <c r="E19" s="14">
        <v>2846</v>
      </c>
      <c r="F19" s="26">
        <v>10255</v>
      </c>
      <c r="G19" s="14">
        <v>3498</v>
      </c>
      <c r="H19" s="14">
        <v>4847</v>
      </c>
      <c r="I19" s="14">
        <v>4153</v>
      </c>
      <c r="J19" s="14">
        <v>27230</v>
      </c>
      <c r="K19" s="26">
        <v>39728</v>
      </c>
      <c r="L19" s="14">
        <v>5777</v>
      </c>
      <c r="M19" s="14">
        <v>4031</v>
      </c>
      <c r="N19" s="26">
        <v>9808</v>
      </c>
    </row>
    <row r="20" spans="1:14" s="2" customFormat="1">
      <c r="A20" s="2" t="s">
        <v>18</v>
      </c>
      <c r="B20" s="14">
        <v>1804</v>
      </c>
      <c r="C20" s="14">
        <v>1460</v>
      </c>
      <c r="D20" s="14">
        <v>1954</v>
      </c>
      <c r="E20" s="14">
        <v>1190</v>
      </c>
      <c r="F20" s="26">
        <v>6408</v>
      </c>
      <c r="G20" s="14">
        <v>2533</v>
      </c>
      <c r="H20" s="14">
        <v>3854</v>
      </c>
      <c r="I20" s="14">
        <v>3139</v>
      </c>
      <c r="J20" s="14">
        <v>26081</v>
      </c>
      <c r="K20" s="26">
        <v>35607</v>
      </c>
      <c r="L20" s="14">
        <v>4740</v>
      </c>
      <c r="M20" s="14">
        <v>2998</v>
      </c>
      <c r="N20" s="26">
        <v>7738</v>
      </c>
    </row>
    <row r="21" spans="1:14" s="2" customFormat="1">
      <c r="A21" s="2" t="s">
        <v>19</v>
      </c>
      <c r="B21" s="14">
        <v>121</v>
      </c>
      <c r="C21" s="14">
        <v>459</v>
      </c>
      <c r="D21" s="14">
        <v>-504</v>
      </c>
      <c r="E21" s="14">
        <v>40558</v>
      </c>
      <c r="F21" s="26">
        <v>40634</v>
      </c>
      <c r="G21" s="14">
        <v>1130</v>
      </c>
      <c r="H21" s="14">
        <v>550</v>
      </c>
      <c r="I21" s="14">
        <v>-708</v>
      </c>
      <c r="J21" s="14">
        <v>77</v>
      </c>
      <c r="K21" s="26">
        <v>1049</v>
      </c>
      <c r="L21" s="14">
        <v>1116</v>
      </c>
      <c r="M21" s="14">
        <v>35</v>
      </c>
      <c r="N21" s="26">
        <v>1151</v>
      </c>
    </row>
    <row r="22" spans="1:14" s="2" customFormat="1">
      <c r="A22" s="2" t="s">
        <v>61</v>
      </c>
      <c r="B22" s="14">
        <v>1925</v>
      </c>
      <c r="C22" s="14">
        <v>1919</v>
      </c>
      <c r="D22" s="14">
        <v>1450</v>
      </c>
      <c r="E22" s="14">
        <v>41748</v>
      </c>
      <c r="F22" s="26">
        <v>47042</v>
      </c>
      <c r="G22" s="14">
        <v>3663</v>
      </c>
      <c r="H22" s="14">
        <v>4404</v>
      </c>
      <c r="I22" s="14">
        <v>2431</v>
      </c>
      <c r="J22" s="14">
        <v>26158</v>
      </c>
      <c r="K22" s="26">
        <v>36656</v>
      </c>
      <c r="L22" s="14">
        <v>5856</v>
      </c>
      <c r="M22" s="14">
        <v>3033</v>
      </c>
      <c r="N22" s="26">
        <v>8889</v>
      </c>
    </row>
    <row r="23" spans="1:14" s="2" customFormat="1">
      <c r="A23" s="2" t="s">
        <v>20</v>
      </c>
      <c r="B23" s="14">
        <v>1440</v>
      </c>
      <c r="C23" s="14">
        <v>1447</v>
      </c>
      <c r="D23" s="14">
        <v>989</v>
      </c>
      <c r="E23" s="14">
        <v>40782</v>
      </c>
      <c r="F23" s="26">
        <v>44658</v>
      </c>
      <c r="G23" s="14">
        <v>2651</v>
      </c>
      <c r="H23" s="14">
        <v>3715</v>
      </c>
      <c r="I23" s="14">
        <v>1788</v>
      </c>
      <c r="J23" s="14">
        <v>24542</v>
      </c>
      <c r="K23" s="26">
        <v>32696</v>
      </c>
      <c r="L23" s="14">
        <v>4770</v>
      </c>
      <c r="M23" s="14">
        <v>2381</v>
      </c>
      <c r="N23" s="26">
        <v>7151</v>
      </c>
    </row>
    <row r="24" spans="1:14" s="2" customForma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s="2" customFormat="1">
      <c r="A25" s="10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2" customFormat="1">
      <c r="A26" s="2" t="s">
        <v>9</v>
      </c>
      <c r="B26" s="14">
        <v>28529</v>
      </c>
      <c r="C26" s="14">
        <v>25780</v>
      </c>
      <c r="D26" s="14">
        <v>26190</v>
      </c>
      <c r="E26" s="14">
        <v>34859</v>
      </c>
      <c r="F26" s="26">
        <v>115358</v>
      </c>
      <c r="G26" s="14">
        <v>39415</v>
      </c>
      <c r="H26" s="14">
        <v>39934</v>
      </c>
      <c r="I26" s="14">
        <v>36915</v>
      </c>
      <c r="J26" s="14">
        <v>42261</v>
      </c>
      <c r="K26" s="26">
        <v>158525</v>
      </c>
      <c r="L26" s="14">
        <v>45830</v>
      </c>
      <c r="M26" s="14">
        <v>45886</v>
      </c>
      <c r="N26" s="26">
        <v>91716</v>
      </c>
    </row>
    <row r="27" spans="1:14" s="2" customFormat="1">
      <c r="A27" s="2" t="s">
        <v>43</v>
      </c>
      <c r="B27" s="14">
        <v>708</v>
      </c>
      <c r="C27" s="14">
        <v>607</v>
      </c>
      <c r="D27" s="14">
        <v>280</v>
      </c>
      <c r="E27" s="14">
        <v>351</v>
      </c>
      <c r="F27" s="26">
        <v>1945</v>
      </c>
      <c r="G27" s="14">
        <v>314</v>
      </c>
      <c r="H27" s="14">
        <v>406</v>
      </c>
      <c r="I27" s="14">
        <v>599</v>
      </c>
      <c r="J27" s="14">
        <v>1071</v>
      </c>
      <c r="K27" s="26">
        <v>2390</v>
      </c>
      <c r="L27" s="14">
        <v>412</v>
      </c>
      <c r="M27" s="14">
        <v>2226</v>
      </c>
      <c r="N27" s="26">
        <v>2638</v>
      </c>
    </row>
    <row r="28" spans="1:14" s="2" customFormat="1">
      <c r="A28" s="2" t="s">
        <v>44</v>
      </c>
      <c r="B28" s="14">
        <v>21715</v>
      </c>
      <c r="C28" s="14">
        <v>18464</v>
      </c>
      <c r="D28" s="14">
        <v>19408</v>
      </c>
      <c r="E28" s="14">
        <v>27117</v>
      </c>
      <c r="F28" s="26">
        <v>86705</v>
      </c>
      <c r="G28" s="14">
        <v>30583</v>
      </c>
      <c r="H28" s="14">
        <v>30617</v>
      </c>
      <c r="I28" s="14">
        <v>29796</v>
      </c>
      <c r="J28" s="14">
        <v>31984</v>
      </c>
      <c r="K28" s="26">
        <v>122980</v>
      </c>
      <c r="L28" s="14">
        <v>34889</v>
      </c>
      <c r="M28" s="14">
        <v>33715</v>
      </c>
      <c r="N28" s="26">
        <v>68604</v>
      </c>
    </row>
    <row r="29" spans="1:14" s="2" customFormat="1">
      <c r="A29" s="2" t="s">
        <v>45</v>
      </c>
      <c r="B29" s="14">
        <v>6052</v>
      </c>
      <c r="C29" s="14">
        <v>6603</v>
      </c>
      <c r="D29" s="14">
        <v>6353</v>
      </c>
      <c r="E29" s="14">
        <v>7414</v>
      </c>
      <c r="F29" s="26">
        <v>26422</v>
      </c>
      <c r="G29" s="14">
        <v>8480</v>
      </c>
      <c r="H29" s="14">
        <v>8807</v>
      </c>
      <c r="I29" s="14">
        <v>6448</v>
      </c>
      <c r="J29" s="14">
        <v>8915</v>
      </c>
      <c r="K29" s="26">
        <v>32650</v>
      </c>
      <c r="L29" s="14">
        <v>10365</v>
      </c>
      <c r="M29" s="14">
        <v>9847</v>
      </c>
      <c r="N29" s="26">
        <v>20212</v>
      </c>
    </row>
    <row r="30" spans="1:14" s="2" customFormat="1">
      <c r="A30" s="2" t="s">
        <v>13</v>
      </c>
      <c r="B30" s="14">
        <v>4220</v>
      </c>
      <c r="C30" s="14">
        <v>3825</v>
      </c>
      <c r="D30" s="14">
        <v>4584</v>
      </c>
      <c r="E30" s="14">
        <v>7539</v>
      </c>
      <c r="F30" s="26">
        <v>20168</v>
      </c>
      <c r="G30" s="14">
        <v>7667</v>
      </c>
      <c r="H30" s="14">
        <v>7337</v>
      </c>
      <c r="I30" s="14">
        <v>6246</v>
      </c>
      <c r="J30" s="14">
        <v>7376</v>
      </c>
      <c r="K30" s="26">
        <v>28626</v>
      </c>
      <c r="L30" s="14">
        <v>8061</v>
      </c>
      <c r="M30" s="14">
        <v>6354</v>
      </c>
      <c r="N30" s="26">
        <v>14415</v>
      </c>
    </row>
    <row r="31" spans="1:14" s="2" customFormat="1">
      <c r="A31" s="2" t="s">
        <v>43</v>
      </c>
      <c r="B31" s="14">
        <v>-516</v>
      </c>
      <c r="C31" s="14">
        <v>-380</v>
      </c>
      <c r="D31" s="14">
        <v>-253</v>
      </c>
      <c r="E31" s="14">
        <v>-373</v>
      </c>
      <c r="F31" s="26">
        <v>-1522</v>
      </c>
      <c r="G31" s="14">
        <v>-370</v>
      </c>
      <c r="H31" s="14">
        <v>-163</v>
      </c>
      <c r="I31" s="14">
        <v>-20</v>
      </c>
      <c r="J31" s="14">
        <v>-88</v>
      </c>
      <c r="K31" s="26">
        <v>-640</v>
      </c>
      <c r="L31" s="14">
        <v>-182</v>
      </c>
      <c r="M31" s="14">
        <v>50</v>
      </c>
      <c r="N31" s="26">
        <v>-132</v>
      </c>
    </row>
    <row r="32" spans="1:14" s="2" customFormat="1">
      <c r="A32" s="2" t="s">
        <v>44</v>
      </c>
      <c r="B32" s="14">
        <v>4750</v>
      </c>
      <c r="C32" s="14">
        <v>3621</v>
      </c>
      <c r="D32" s="14">
        <f>4265+103</f>
        <v>4368</v>
      </c>
      <c r="E32" s="14">
        <v>4174</v>
      </c>
      <c r="F32" s="26">
        <f>16810+103</f>
        <v>16913</v>
      </c>
      <c r="G32" s="14">
        <v>8022</v>
      </c>
      <c r="H32" s="14">
        <f>5516</f>
        <v>5516</v>
      </c>
      <c r="I32" s="14">
        <v>6234</v>
      </c>
      <c r="J32" s="14">
        <v>6274</v>
      </c>
      <c r="K32" s="26">
        <v>26046</v>
      </c>
      <c r="L32" s="14">
        <v>8164</v>
      </c>
      <c r="M32" s="14">
        <v>5705</v>
      </c>
      <c r="N32" s="26">
        <v>13869</v>
      </c>
    </row>
    <row r="33" spans="1:14" s="2" customFormat="1">
      <c r="A33" s="2" t="s">
        <v>45</v>
      </c>
      <c r="B33" s="14">
        <v>949</v>
      </c>
      <c r="C33" s="14">
        <v>1359</v>
      </c>
      <c r="D33" s="14">
        <v>1445</v>
      </c>
      <c r="E33" s="14">
        <v>2113</v>
      </c>
      <c r="F33" s="26">
        <v>5866</v>
      </c>
      <c r="G33" s="14">
        <v>1391</v>
      </c>
      <c r="H33" s="14">
        <v>2070</v>
      </c>
      <c r="I33" s="14">
        <v>1458</v>
      </c>
      <c r="J33" s="14">
        <v>2520</v>
      </c>
      <c r="K33" s="26">
        <v>7438</v>
      </c>
      <c r="L33" s="14">
        <v>1258</v>
      </c>
      <c r="M33" s="14">
        <v>1596</v>
      </c>
      <c r="N33" s="26">
        <v>2854</v>
      </c>
    </row>
    <row r="34" spans="1:14" s="2" customFormat="1">
      <c r="A34" s="2" t="s">
        <v>14</v>
      </c>
      <c r="B34" s="14">
        <v>2767</v>
      </c>
      <c r="C34" s="14">
        <v>2340</v>
      </c>
      <c r="D34" s="14">
        <v>3026</v>
      </c>
      <c r="E34" s="14">
        <v>5315</v>
      </c>
      <c r="F34" s="26">
        <v>13448</v>
      </c>
      <c r="G34" s="14">
        <v>5842</v>
      </c>
      <c r="H34" s="14">
        <v>5438</v>
      </c>
      <c r="I34" s="14">
        <v>4255</v>
      </c>
      <c r="J34" s="14">
        <v>5443</v>
      </c>
      <c r="K34" s="26">
        <v>20978</v>
      </c>
      <c r="L34" s="14">
        <v>6096</v>
      </c>
      <c r="M34" s="14">
        <v>4318</v>
      </c>
      <c r="N34" s="26">
        <v>10414</v>
      </c>
    </row>
    <row r="35" spans="1:14" s="2" customFormat="1">
      <c r="A35" s="2" t="s">
        <v>15</v>
      </c>
      <c r="B35" s="14">
        <v>2059</v>
      </c>
      <c r="C35" s="14">
        <v>1676</v>
      </c>
      <c r="D35" s="14">
        <v>2207</v>
      </c>
      <c r="E35" s="14">
        <v>4194</v>
      </c>
      <c r="F35" s="26">
        <v>10136</v>
      </c>
      <c r="G35" s="14">
        <v>4877</v>
      </c>
      <c r="H35" s="14">
        <v>4445</v>
      </c>
      <c r="I35" s="14">
        <v>3241</v>
      </c>
      <c r="J35" s="14">
        <v>4294</v>
      </c>
      <c r="K35" s="26">
        <v>16857</v>
      </c>
      <c r="L35" s="14">
        <v>5059</v>
      </c>
      <c r="M35" s="14">
        <v>3285</v>
      </c>
      <c r="N35" s="26">
        <v>8344</v>
      </c>
    </row>
    <row r="36" spans="1:14" s="2" customForma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s="2" customFormat="1">
      <c r="A37" s="10" t="s">
        <v>22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s="2" customFormat="1">
      <c r="A38" s="2" t="s">
        <v>19</v>
      </c>
      <c r="B38" s="14">
        <v>33</v>
      </c>
      <c r="C38" s="14">
        <v>912</v>
      </c>
      <c r="D38" s="14">
        <v>-26</v>
      </c>
      <c r="E38" s="14">
        <v>40477</v>
      </c>
      <c r="F38" s="26">
        <v>41396</v>
      </c>
      <c r="G38" s="14">
        <v>1766</v>
      </c>
      <c r="H38" s="14">
        <v>363</v>
      </c>
      <c r="I38" s="14">
        <v>164</v>
      </c>
      <c r="J38" s="14">
        <v>2513</v>
      </c>
      <c r="K38" s="26">
        <v>4806</v>
      </c>
      <c r="L38" s="14">
        <v>1486</v>
      </c>
      <c r="M38" s="14">
        <v>743</v>
      </c>
      <c r="N38" s="26">
        <v>2229</v>
      </c>
    </row>
    <row r="39" spans="1:14" s="2" customFormat="1">
      <c r="A39" s="2" t="s">
        <v>23</v>
      </c>
      <c r="B39" s="14">
        <v>-98</v>
      </c>
      <c r="C39" s="14">
        <v>767</v>
      </c>
      <c r="D39" s="14">
        <v>-170</v>
      </c>
      <c r="E39" s="14">
        <v>38659</v>
      </c>
      <c r="F39" s="26">
        <v>39158</v>
      </c>
      <c r="G39" s="14">
        <v>1214</v>
      </c>
      <c r="H39" s="14">
        <v>-142</v>
      </c>
      <c r="I39" s="14">
        <v>62</v>
      </c>
      <c r="J39" s="14">
        <v>2169</v>
      </c>
      <c r="K39" s="26">
        <v>3303</v>
      </c>
      <c r="L39" s="14">
        <v>1167</v>
      </c>
      <c r="M39" s="14">
        <v>456</v>
      </c>
      <c r="N39" s="26">
        <v>1623</v>
      </c>
    </row>
    <row r="40" spans="1:14" s="30" customForma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s="6" customFormat="1">
      <c r="A41" s="6" t="s">
        <v>55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s="2" customFormat="1">
      <c r="A42" s="2" t="s">
        <v>24</v>
      </c>
      <c r="B42" s="14">
        <v>34606</v>
      </c>
      <c r="C42" s="14">
        <v>34984</v>
      </c>
      <c r="D42" s="14">
        <v>35168</v>
      </c>
      <c r="E42" s="14">
        <v>75861</v>
      </c>
      <c r="F42" s="26">
        <v>75861</v>
      </c>
      <c r="G42" s="14">
        <v>20478</v>
      </c>
      <c r="H42" s="14">
        <v>22565</v>
      </c>
      <c r="I42" s="14">
        <v>24282</v>
      </c>
      <c r="J42" s="14">
        <v>47259</v>
      </c>
      <c r="K42" s="26">
        <v>47259</v>
      </c>
      <c r="L42" s="14">
        <v>56849</v>
      </c>
      <c r="M42" s="14">
        <v>56726</v>
      </c>
      <c r="N42" s="26">
        <v>56726</v>
      </c>
    </row>
    <row r="43" spans="1:14" s="2" customFormat="1">
      <c r="A43" s="2" t="s">
        <v>25</v>
      </c>
      <c r="B43" s="14">
        <v>36426</v>
      </c>
      <c r="C43" s="14">
        <v>35782</v>
      </c>
      <c r="D43" s="14">
        <v>74472</v>
      </c>
      <c r="E43" s="14">
        <v>72990</v>
      </c>
      <c r="F43" s="26">
        <v>72990</v>
      </c>
      <c r="G43" s="14">
        <v>72164</v>
      </c>
      <c r="H43" s="14">
        <v>76106</v>
      </c>
      <c r="I43" s="14">
        <v>75304</v>
      </c>
      <c r="J43" s="14">
        <v>76288</v>
      </c>
      <c r="K43" s="26">
        <v>76288</v>
      </c>
      <c r="L43" s="14">
        <v>75407</v>
      </c>
      <c r="M43" s="14">
        <v>74706</v>
      </c>
      <c r="N43" s="26">
        <v>74706</v>
      </c>
    </row>
    <row r="44" spans="1:14" s="2" customFormat="1">
      <c r="A44" s="2" t="s">
        <v>26</v>
      </c>
      <c r="B44" s="14">
        <v>126767</v>
      </c>
      <c r="C44" s="14">
        <v>129658</v>
      </c>
      <c r="D44" s="14">
        <v>181294</v>
      </c>
      <c r="E44" s="14">
        <v>229109</v>
      </c>
      <c r="F44" s="26">
        <v>229109</v>
      </c>
      <c r="G44" s="14">
        <v>209628</v>
      </c>
      <c r="H44" s="14">
        <v>220006</v>
      </c>
      <c r="I44" s="14">
        <v>216579</v>
      </c>
      <c r="J44" s="14">
        <v>245664</v>
      </c>
      <c r="K44" s="26">
        <v>245664</v>
      </c>
      <c r="L44" s="14">
        <v>246756</v>
      </c>
      <c r="M44" s="14">
        <v>235522</v>
      </c>
      <c r="N44" s="26">
        <v>235522</v>
      </c>
    </row>
    <row r="45" spans="1:14" s="2" customFormat="1">
      <c r="A45" s="2" t="s">
        <v>48</v>
      </c>
      <c r="B45" s="14">
        <v>57707</v>
      </c>
      <c r="C45" s="14">
        <v>57969</v>
      </c>
      <c r="D45" s="14">
        <v>46296</v>
      </c>
      <c r="E45" s="14">
        <v>80494</v>
      </c>
      <c r="F45" s="26">
        <v>80494</v>
      </c>
      <c r="G45" s="14">
        <v>81233</v>
      </c>
      <c r="H45" s="14">
        <v>85152</v>
      </c>
      <c r="I45" s="14">
        <v>87313</v>
      </c>
      <c r="J45" s="14">
        <v>109798</v>
      </c>
      <c r="K45" s="26">
        <v>109798</v>
      </c>
      <c r="L45" s="14">
        <v>115911</v>
      </c>
      <c r="M45" s="14">
        <v>109169</v>
      </c>
      <c r="N45" s="26">
        <v>109169</v>
      </c>
    </row>
    <row r="46" spans="1:14" s="2" customFormat="1">
      <c r="A46" s="2" t="s">
        <v>49</v>
      </c>
      <c r="B46" s="14">
        <v>-15505</v>
      </c>
      <c r="C46" s="14">
        <v>-9433</v>
      </c>
      <c r="D46" s="14">
        <v>-39391</v>
      </c>
      <c r="E46" s="14">
        <v>-37393</v>
      </c>
      <c r="F46" s="26">
        <v>-37393</v>
      </c>
      <c r="G46" s="14">
        <v>14310</v>
      </c>
      <c r="H46" s="14">
        <v>24434</v>
      </c>
      <c r="I46" s="14">
        <v>22312</v>
      </c>
      <c r="J46" s="14">
        <v>17100</v>
      </c>
      <c r="K46" s="26">
        <v>17100</v>
      </c>
      <c r="L46" s="14">
        <v>8831</v>
      </c>
      <c r="M46" s="14">
        <v>3390</v>
      </c>
      <c r="N46" s="26">
        <v>3390</v>
      </c>
    </row>
    <row r="47" spans="1:14" s="2" customForma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s="6" customFormat="1">
      <c r="A48" s="6" t="s">
        <v>56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s="2" customFormat="1">
      <c r="A49" s="2" t="s">
        <v>27</v>
      </c>
      <c r="B49" s="14">
        <v>3663</v>
      </c>
      <c r="C49" s="14">
        <v>9485</v>
      </c>
      <c r="D49" s="14">
        <v>46</v>
      </c>
      <c r="E49" s="14">
        <v>4592</v>
      </c>
      <c r="F49" s="26">
        <v>17787</v>
      </c>
      <c r="G49" s="14">
        <v>-1760</v>
      </c>
      <c r="H49" s="14">
        <v>10116</v>
      </c>
      <c r="I49" s="14">
        <v>485</v>
      </c>
      <c r="J49" s="14">
        <v>-1066</v>
      </c>
      <c r="K49" s="26">
        <v>7775</v>
      </c>
      <c r="L49" s="14">
        <v>4629</v>
      </c>
      <c r="M49" s="14">
        <v>4728</v>
      </c>
      <c r="N49" s="26">
        <v>9357</v>
      </c>
    </row>
    <row r="50" spans="1:14" s="2" customFormat="1">
      <c r="A50" s="2" t="s">
        <v>28</v>
      </c>
      <c r="B50" s="14">
        <v>-3834</v>
      </c>
      <c r="C50" s="14">
        <v>-605</v>
      </c>
      <c r="D50" s="14">
        <v>-26327</v>
      </c>
      <c r="E50" s="14">
        <v>-748</v>
      </c>
      <c r="F50" s="26">
        <v>-31516</v>
      </c>
      <c r="G50" s="14">
        <v>57078</v>
      </c>
      <c r="H50" s="14">
        <v>-2368</v>
      </c>
      <c r="I50" s="14">
        <v>-1027</v>
      </c>
      <c r="J50" s="14">
        <v>-4028</v>
      </c>
      <c r="K50" s="26">
        <v>49655</v>
      </c>
      <c r="L50" s="14">
        <v>-9586</v>
      </c>
      <c r="M50" s="14">
        <v>3101</v>
      </c>
      <c r="N50" s="26">
        <v>-6485</v>
      </c>
    </row>
    <row r="51" spans="1:14" s="2" customFormat="1">
      <c r="A51" s="2" t="s">
        <v>29</v>
      </c>
      <c r="B51" s="14">
        <v>-169</v>
      </c>
      <c r="C51" s="14">
        <v>-3559</v>
      </c>
      <c r="D51" s="14">
        <v>29476</v>
      </c>
      <c r="E51" s="14">
        <v>129</v>
      </c>
      <c r="F51" s="26">
        <v>25877</v>
      </c>
      <c r="G51" s="14">
        <v>-23860</v>
      </c>
      <c r="H51" s="14">
        <v>-3083</v>
      </c>
      <c r="I51" s="14">
        <v>-4789</v>
      </c>
      <c r="J51" s="14">
        <v>-674</v>
      </c>
      <c r="K51" s="26">
        <v>-32406</v>
      </c>
      <c r="L51" s="14">
        <v>-1618</v>
      </c>
      <c r="M51" s="14">
        <v>-21266</v>
      </c>
      <c r="N51" s="26">
        <v>-22884</v>
      </c>
    </row>
    <row r="52" spans="1:14" s="2" customFormat="1">
      <c r="A52" s="2" t="s">
        <v>30</v>
      </c>
      <c r="B52" s="14">
        <v>1618</v>
      </c>
      <c r="C52" s="14">
        <v>9303</v>
      </c>
      <c r="D52" s="14">
        <v>-309</v>
      </c>
      <c r="E52" s="14">
        <v>3761</v>
      </c>
      <c r="F52" s="26">
        <v>14373</v>
      </c>
      <c r="G52" s="14">
        <v>-2336</v>
      </c>
      <c r="H52" s="14">
        <v>9381</v>
      </c>
      <c r="I52" s="14">
        <v>-356</v>
      </c>
      <c r="J52" s="14">
        <v>-4616</v>
      </c>
      <c r="K52" s="26">
        <v>2073</v>
      </c>
      <c r="L52" s="14">
        <v>3366</v>
      </c>
      <c r="M52" s="14">
        <v>3058</v>
      </c>
      <c r="N52" s="26">
        <v>6424</v>
      </c>
    </row>
    <row r="53" spans="1:14" s="2" customFormat="1">
      <c r="A53" s="2" t="s">
        <v>31</v>
      </c>
      <c r="B53" s="14">
        <v>-445</v>
      </c>
      <c r="C53" s="14">
        <v>5253</v>
      </c>
      <c r="D53" s="14">
        <v>3188</v>
      </c>
      <c r="E53" s="14">
        <v>4009</v>
      </c>
      <c r="F53" s="26">
        <v>12005</v>
      </c>
      <c r="G53" s="14">
        <v>31544</v>
      </c>
      <c r="H53" s="14">
        <v>4809</v>
      </c>
      <c r="I53" s="14">
        <v>-4965</v>
      </c>
      <c r="J53" s="14">
        <v>-4717</v>
      </c>
      <c r="K53" s="26">
        <v>26671</v>
      </c>
      <c r="L53" s="14">
        <v>-6582</v>
      </c>
      <c r="M53" s="14">
        <v>-13248</v>
      </c>
      <c r="N53" s="26">
        <v>-19830</v>
      </c>
    </row>
    <row r="54" spans="1:14" s="2" customForma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6" customFormat="1">
      <c r="A55" s="6" t="s">
        <v>57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2" customFormat="1">
      <c r="A56" s="2" t="s">
        <v>50</v>
      </c>
      <c r="B56" s="19">
        <v>0.06</v>
      </c>
      <c r="C56" s="19">
        <v>0.06</v>
      </c>
      <c r="D56" s="19">
        <v>0.03</v>
      </c>
      <c r="E56" s="19">
        <v>2.17</v>
      </c>
      <c r="F56" s="27">
        <v>2.33</v>
      </c>
      <c r="G56" s="19">
        <v>0.1</v>
      </c>
      <c r="H56" s="19">
        <v>0.14000000000000001</v>
      </c>
      <c r="I56" s="19">
        <v>0.05</v>
      </c>
      <c r="J56" s="19">
        <v>1.21</v>
      </c>
      <c r="K56" s="27">
        <v>1.52</v>
      </c>
      <c r="L56" s="19">
        <v>0.21</v>
      </c>
      <c r="M56" s="19">
        <v>0.08</v>
      </c>
      <c r="N56" s="27">
        <v>0.28000000000000003</v>
      </c>
    </row>
    <row r="57" spans="1:14" s="2" customFormat="1">
      <c r="A57" s="2" t="s">
        <v>51</v>
      </c>
      <c r="B57" s="19">
        <v>0.06</v>
      </c>
      <c r="C57" s="19">
        <v>0.06</v>
      </c>
      <c r="D57" s="19">
        <v>0.03</v>
      </c>
      <c r="E57" s="19">
        <v>2.17</v>
      </c>
      <c r="F57" s="27">
        <v>2.33</v>
      </c>
      <c r="G57" s="19">
        <v>0.1</v>
      </c>
      <c r="H57" s="19">
        <v>0.14000000000000001</v>
      </c>
      <c r="I57" s="19">
        <v>0.05</v>
      </c>
      <c r="J57" s="19">
        <v>1.21</v>
      </c>
      <c r="K57" s="27">
        <v>1.52</v>
      </c>
      <c r="L57" s="19">
        <v>0.21</v>
      </c>
      <c r="M57" s="19">
        <v>0.08</v>
      </c>
      <c r="N57" s="27">
        <v>0.28000000000000003</v>
      </c>
    </row>
    <row r="58" spans="1:14" s="2" customFormat="1">
      <c r="A58" s="2" t="s">
        <v>52</v>
      </c>
      <c r="B58" s="19">
        <v>0</v>
      </c>
      <c r="C58" s="19">
        <v>0</v>
      </c>
      <c r="D58" s="19">
        <v>0</v>
      </c>
      <c r="E58" s="19">
        <v>0</v>
      </c>
      <c r="F58" s="27">
        <v>0.57999999999999996</v>
      </c>
      <c r="G58" s="19">
        <v>0</v>
      </c>
      <c r="H58" s="19">
        <v>0</v>
      </c>
      <c r="I58" s="19">
        <v>0</v>
      </c>
      <c r="J58" s="19">
        <v>0</v>
      </c>
      <c r="K58" s="27">
        <v>0.38</v>
      </c>
      <c r="L58" s="19">
        <v>0</v>
      </c>
      <c r="M58" s="19">
        <v>0</v>
      </c>
      <c r="N58" s="27">
        <v>0</v>
      </c>
    </row>
    <row r="59" spans="1:14" s="2" customFormat="1">
      <c r="A59" s="2" t="s">
        <v>53</v>
      </c>
      <c r="B59" s="19">
        <v>0</v>
      </c>
      <c r="C59" s="19">
        <v>0</v>
      </c>
      <c r="D59" s="19">
        <v>0</v>
      </c>
      <c r="E59" s="19">
        <v>0</v>
      </c>
      <c r="F59" s="28">
        <v>0.25</v>
      </c>
      <c r="G59" s="19">
        <v>0</v>
      </c>
      <c r="H59" s="19">
        <v>0</v>
      </c>
      <c r="I59" s="19">
        <v>0</v>
      </c>
      <c r="J59" s="19">
        <v>0</v>
      </c>
      <c r="K59" s="28">
        <v>0.25</v>
      </c>
      <c r="L59" s="19">
        <v>0</v>
      </c>
      <c r="M59" s="19">
        <v>0</v>
      </c>
      <c r="N59" s="28">
        <v>0</v>
      </c>
    </row>
    <row r="60" spans="1:14" s="2" customFormat="1">
      <c r="A60" s="5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</row>
    <row r="61" spans="1:14" s="6" customFormat="1">
      <c r="A61" s="6" t="s">
        <v>32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s="2" customFormat="1">
      <c r="A62" s="2" t="s">
        <v>33</v>
      </c>
      <c r="B62" s="14">
        <v>648</v>
      </c>
      <c r="C62" s="14">
        <v>644</v>
      </c>
      <c r="D62" s="14">
        <v>661</v>
      </c>
      <c r="E62" s="14">
        <v>779</v>
      </c>
      <c r="F62" s="26">
        <v>682</v>
      </c>
      <c r="G62" s="14">
        <v>822</v>
      </c>
      <c r="H62" s="14">
        <v>855</v>
      </c>
      <c r="I62" s="14">
        <v>902</v>
      </c>
      <c r="J62" s="14">
        <v>936</v>
      </c>
      <c r="K62" s="26">
        <v>880</v>
      </c>
      <c r="L62" s="14">
        <v>927</v>
      </c>
      <c r="M62" s="14">
        <v>958</v>
      </c>
      <c r="N62" s="26">
        <v>942</v>
      </c>
    </row>
    <row r="63" spans="1:14" s="30" customForma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s="6" customFormat="1">
      <c r="A64" s="6" t="s">
        <v>34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10" customFormat="1">
      <c r="A65" s="10" t="s">
        <v>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2" customFormat="1">
      <c r="A66" s="2" t="s">
        <v>35</v>
      </c>
      <c r="B66" s="21">
        <v>0.14299999999999999</v>
      </c>
      <c r="C66" s="21">
        <v>0.14299999999999999</v>
      </c>
      <c r="D66" s="21">
        <v>0.17</v>
      </c>
      <c r="E66" s="21">
        <f t="shared" ref="E66:E71" si="0">+E15/$E$9</f>
        <v>0.16411830517226542</v>
      </c>
      <c r="F66" s="29">
        <v>0.155</v>
      </c>
      <c r="G66" s="21">
        <v>0.18099999999999999</v>
      </c>
      <c r="H66" s="21">
        <v>0.17100000000000001</v>
      </c>
      <c r="I66" s="21">
        <v>0.16600000000000001</v>
      </c>
      <c r="J66" s="21">
        <v>0.16600000000000001</v>
      </c>
      <c r="K66" s="29">
        <v>0.17100000000000001</v>
      </c>
      <c r="L66" s="21">
        <v>0.16892864935631682</v>
      </c>
      <c r="M66" s="21">
        <v>0.13221897746589373</v>
      </c>
      <c r="N66" s="29">
        <v>0.15056260630642418</v>
      </c>
    </row>
    <row r="67" spans="1:14" s="2" customFormat="1">
      <c r="A67" s="2" t="s">
        <v>36</v>
      </c>
      <c r="B67" s="21">
        <v>9.1999999999999998E-2</v>
      </c>
      <c r="C67" s="21">
        <v>8.5000000000000006E-2</v>
      </c>
      <c r="D67" s="21">
        <v>0.11</v>
      </c>
      <c r="E67" s="21">
        <f t="shared" si="0"/>
        <v>0.10031842565764938</v>
      </c>
      <c r="F67" s="29">
        <v>9.7000000000000003E-2</v>
      </c>
      <c r="G67" s="21">
        <v>0.13400000000000001</v>
      </c>
      <c r="H67" s="21">
        <v>0.124</v>
      </c>
      <c r="I67" s="21">
        <v>0.113</v>
      </c>
      <c r="J67" s="21">
        <v>0.121</v>
      </c>
      <c r="K67" s="29">
        <v>0.123</v>
      </c>
      <c r="L67" s="21">
        <v>0.12605280384027928</v>
      </c>
      <c r="M67" s="21">
        <v>8.7848145403826877E-2</v>
      </c>
      <c r="N67" s="29">
        <v>0.10693881111256487</v>
      </c>
    </row>
    <row r="68" spans="1:14" s="2" customFormat="1">
      <c r="A68" s="2" t="s">
        <v>37</v>
      </c>
      <c r="B68" s="21">
        <v>6.8000000000000005E-2</v>
      </c>
      <c r="C68" s="21">
        <v>5.8999999999999997E-2</v>
      </c>
      <c r="D68" s="21">
        <v>7.9000000000000001E-2</v>
      </c>
      <c r="E68" s="21">
        <f t="shared" si="0"/>
        <v>6.8160302934679715E-2</v>
      </c>
      <c r="F68" s="29">
        <v>6.8000000000000005E-2</v>
      </c>
      <c r="G68" s="21">
        <v>0.11</v>
      </c>
      <c r="H68" s="21">
        <v>9.9000000000000005E-2</v>
      </c>
      <c r="I68" s="21">
        <v>8.5000000000000006E-2</v>
      </c>
      <c r="J68" s="21">
        <v>9.2999999999999999E-2</v>
      </c>
      <c r="K68" s="29">
        <v>9.7000000000000003E-2</v>
      </c>
      <c r="L68" s="21">
        <v>0.10342570368754091</v>
      </c>
      <c r="M68" s="21">
        <v>6.5335832279998257E-2</v>
      </c>
      <c r="N68" s="29">
        <v>8.4369139517641412E-2</v>
      </c>
    </row>
    <row r="69" spans="1:14" s="2" customFormat="1">
      <c r="A69" s="2" t="s">
        <v>38</v>
      </c>
      <c r="B69" s="21">
        <v>0.13900000000000001</v>
      </c>
      <c r="C69" s="21">
        <v>0.14000000000000001</v>
      </c>
      <c r="D69" s="21">
        <v>0.16500000000000001</v>
      </c>
      <c r="E69" s="21">
        <f t="shared" si="0"/>
        <v>0.14544307065607159</v>
      </c>
      <c r="F69" s="29">
        <v>0.14699999999999999</v>
      </c>
      <c r="G69" s="21">
        <v>0.13500000000000001</v>
      </c>
      <c r="H69" s="21">
        <v>0.16900000000000001</v>
      </c>
      <c r="I69" s="21">
        <v>0.16600000000000001</v>
      </c>
      <c r="J69" s="21">
        <v>0.69</v>
      </c>
      <c r="K69" s="29">
        <v>0.29899999999999999</v>
      </c>
      <c r="L69" s="21">
        <v>0.16892864935631682</v>
      </c>
      <c r="M69" s="21">
        <v>0.13221897746589373</v>
      </c>
      <c r="N69" s="29">
        <v>0.15056260630642418</v>
      </c>
    </row>
    <row r="70" spans="1:14" s="2" customFormat="1">
      <c r="A70" s="2" t="s">
        <v>39</v>
      </c>
      <c r="B70" s="21">
        <v>8.7999999999999995E-2</v>
      </c>
      <c r="C70" s="21">
        <v>8.2000000000000003E-2</v>
      </c>
      <c r="D70" s="21">
        <v>0.106</v>
      </c>
      <c r="E70" s="21">
        <f t="shared" si="0"/>
        <v>8.1643191141455573E-2</v>
      </c>
      <c r="F70" s="29">
        <v>8.8999999999999996E-2</v>
      </c>
      <c r="G70" s="21">
        <v>8.8999999999999996E-2</v>
      </c>
      <c r="H70" s="21">
        <v>0.121</v>
      </c>
      <c r="I70" s="21">
        <v>0.113</v>
      </c>
      <c r="J70" s="21">
        <v>0.64400000000000002</v>
      </c>
      <c r="K70" s="29">
        <v>0.251</v>
      </c>
      <c r="L70" s="21">
        <v>0.12605280384027928</v>
      </c>
      <c r="M70" s="21">
        <v>8.7848145403826877E-2</v>
      </c>
      <c r="N70" s="29">
        <v>0.10693881111256487</v>
      </c>
    </row>
    <row r="71" spans="1:14" s="2" customFormat="1">
      <c r="A71" s="2" t="s">
        <v>40</v>
      </c>
      <c r="B71" s="21">
        <v>6.3E-2</v>
      </c>
      <c r="C71" s="21">
        <v>5.7000000000000002E-2</v>
      </c>
      <c r="D71" s="21">
        <v>7.4999999999999997E-2</v>
      </c>
      <c r="E71" s="21">
        <f t="shared" si="0"/>
        <v>3.4137525459709113E-2</v>
      </c>
      <c r="F71" s="29">
        <v>5.6000000000000001E-2</v>
      </c>
      <c r="G71" s="21">
        <v>6.4000000000000001E-2</v>
      </c>
      <c r="H71" s="21">
        <v>9.7000000000000003E-2</v>
      </c>
      <c r="I71" s="21">
        <v>8.5000000000000006E-2</v>
      </c>
      <c r="J71" s="21">
        <v>0.61699999999999999</v>
      </c>
      <c r="K71" s="29">
        <v>0.22500000000000001</v>
      </c>
      <c r="L71" s="21">
        <v>0.10342570368754091</v>
      </c>
      <c r="M71" s="21">
        <v>6.5335832279998257E-2</v>
      </c>
      <c r="N71" s="29">
        <v>8.4369139517641412E-2</v>
      </c>
    </row>
    <row r="72" spans="1:14" s="2" customFormat="1">
      <c r="A72" s="2" t="s">
        <v>41</v>
      </c>
      <c r="B72" s="21">
        <v>0.45500000000000002</v>
      </c>
      <c r="C72" s="21">
        <v>0.44700000000000001</v>
      </c>
      <c r="D72" s="21">
        <v>0.255</v>
      </c>
      <c r="E72" s="21">
        <v>0.35099999999999998</v>
      </c>
      <c r="F72" s="29">
        <v>0.35099999999999998</v>
      </c>
      <c r="G72" s="21">
        <v>0.38800000000000001</v>
      </c>
      <c r="H72" s="21">
        <v>0.38700000000000001</v>
      </c>
      <c r="I72" s="21">
        <v>0.40300000000000002</v>
      </c>
      <c r="J72" s="21">
        <v>0.44700000000000001</v>
      </c>
      <c r="K72" s="29">
        <v>0.44700000000000001</v>
      </c>
      <c r="L72" s="21">
        <v>0.46973933764528525</v>
      </c>
      <c r="M72" s="21">
        <v>0.4635193315274157</v>
      </c>
      <c r="N72" s="29">
        <v>0.4635193315274157</v>
      </c>
    </row>
    <row r="73" spans="1:14" s="2" customFormat="1">
      <c r="A73" s="2" t="s">
        <v>58</v>
      </c>
      <c r="B73" s="22">
        <v>0</v>
      </c>
      <c r="C73" s="22">
        <v>0</v>
      </c>
      <c r="D73" s="22">
        <v>0</v>
      </c>
      <c r="E73" s="22">
        <v>0</v>
      </c>
      <c r="F73" s="29">
        <v>0.63400000000000001</v>
      </c>
      <c r="G73" s="22">
        <v>0</v>
      </c>
      <c r="H73" s="22">
        <v>0</v>
      </c>
      <c r="I73" s="22">
        <v>0</v>
      </c>
      <c r="J73" s="22">
        <v>0</v>
      </c>
      <c r="K73" s="29">
        <v>0.308</v>
      </c>
      <c r="L73" s="21">
        <v>0.32081118370328288</v>
      </c>
      <c r="M73" s="21">
        <v>0.31271967517664073</v>
      </c>
      <c r="N73" s="29">
        <v>0.31271967517664073</v>
      </c>
    </row>
    <row r="74" spans="1:14" s="2" customForma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s="10" customFormat="1">
      <c r="A75" s="10" t="s">
        <v>21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2" customFormat="1">
      <c r="A76" s="2" t="s">
        <v>42</v>
      </c>
      <c r="B76" s="19">
        <v>0</v>
      </c>
      <c r="C76" s="19">
        <v>0</v>
      </c>
      <c r="D76" s="19">
        <v>0</v>
      </c>
      <c r="E76" s="19">
        <v>0</v>
      </c>
      <c r="F76" s="29">
        <v>2.5999999999999999E-2</v>
      </c>
      <c r="G76" s="21">
        <v>0.114</v>
      </c>
      <c r="H76" s="21">
        <v>0.248</v>
      </c>
      <c r="I76" s="21">
        <v>0.245</v>
      </c>
      <c r="J76" s="21">
        <v>0.189</v>
      </c>
      <c r="K76" s="29">
        <v>0.19600000000000001</v>
      </c>
      <c r="L76" s="21">
        <v>0.17828949093865565</v>
      </c>
      <c r="M76" s="21">
        <v>0.1777369998966194</v>
      </c>
      <c r="N76" s="29">
        <v>0.17801122089012122</v>
      </c>
    </row>
    <row r="77" spans="1:14" s="2" customFormat="1">
      <c r="A77" s="2" t="s">
        <v>43</v>
      </c>
      <c r="B77" s="19">
        <v>0</v>
      </c>
      <c r="C77" s="19">
        <v>0</v>
      </c>
      <c r="D77" s="19">
        <v>0</v>
      </c>
      <c r="E77" s="19">
        <v>0</v>
      </c>
      <c r="F77" s="29">
        <v>-0.75800000000000001</v>
      </c>
      <c r="G77" s="21">
        <v>-0.55600000000000005</v>
      </c>
      <c r="H77" s="21">
        <v>-0.33100000000000002</v>
      </c>
      <c r="I77" s="21">
        <v>1.139</v>
      </c>
      <c r="J77" s="21">
        <v>2.0510000000000002</v>
      </c>
      <c r="K77" s="29">
        <v>0.22900000000000001</v>
      </c>
      <c r="L77" s="21">
        <v>0.31210191082802541</v>
      </c>
      <c r="M77" s="21">
        <v>4.4827586206896548</v>
      </c>
      <c r="N77" s="29">
        <v>2.6638888888888888</v>
      </c>
    </row>
    <row r="78" spans="1:14" s="2" customFormat="1">
      <c r="A78" s="2" t="s">
        <v>44</v>
      </c>
      <c r="B78" s="19">
        <v>0</v>
      </c>
      <c r="C78" s="19">
        <v>0</v>
      </c>
      <c r="D78" s="19">
        <v>0</v>
      </c>
      <c r="E78" s="19">
        <v>0</v>
      </c>
      <c r="F78" s="29">
        <v>0.06</v>
      </c>
      <c r="G78" s="21">
        <v>7.1999999999999995E-2</v>
      </c>
      <c r="H78" s="21">
        <v>0.23699999999999999</v>
      </c>
      <c r="I78" s="21">
        <v>0.314</v>
      </c>
      <c r="J78" s="21">
        <v>0.14899999999999999</v>
      </c>
      <c r="K78" s="29">
        <v>0.182</v>
      </c>
      <c r="L78" s="21">
        <v>0.15945687772925754</v>
      </c>
      <c r="M78" s="21">
        <v>0.1369531914893618</v>
      </c>
      <c r="N78" s="29">
        <v>0.14819295585052905</v>
      </c>
    </row>
    <row r="79" spans="1:14" s="2" customFormat="1">
      <c r="A79" s="2" t="s">
        <v>45</v>
      </c>
      <c r="B79" s="19">
        <v>0</v>
      </c>
      <c r="C79" s="19">
        <v>0</v>
      </c>
      <c r="D79" s="19">
        <v>0</v>
      </c>
      <c r="E79" s="19">
        <v>0</v>
      </c>
      <c r="F79" s="29">
        <v>0.20799999999999999</v>
      </c>
      <c r="G79" s="21">
        <v>0.44800000000000001</v>
      </c>
      <c r="H79" s="21">
        <v>0.33400000000000002</v>
      </c>
      <c r="I79" s="21">
        <v>1.4999999999999999E-2</v>
      </c>
      <c r="J79" s="21">
        <v>0.20200000000000001</v>
      </c>
      <c r="K79" s="29">
        <v>0.23499999999999999</v>
      </c>
      <c r="L79" s="21">
        <v>0.22445363260484341</v>
      </c>
      <c r="M79" s="21">
        <v>0.11808788463722042</v>
      </c>
      <c r="N79" s="29">
        <v>0.17021769337656312</v>
      </c>
    </row>
    <row r="80" spans="1:14" s="2" customFormat="1">
      <c r="A80" s="2" t="s">
        <v>35</v>
      </c>
      <c r="B80" s="21">
        <v>0.14799999999999999</v>
      </c>
      <c r="C80" s="21">
        <v>0.14799999999999999</v>
      </c>
      <c r="D80" s="21">
        <v>0.17499999999999999</v>
      </c>
      <c r="E80" s="21">
        <v>0.216271264235922</v>
      </c>
      <c r="F80" s="29">
        <v>0.17499999999999999</v>
      </c>
      <c r="G80" s="21">
        <v>0.19500000000000001</v>
      </c>
      <c r="H80" s="21">
        <v>0.184</v>
      </c>
      <c r="I80" s="21">
        <v>0.16900000000000001</v>
      </c>
      <c r="J80" s="21">
        <v>0.17499999999999999</v>
      </c>
      <c r="K80" s="29">
        <v>0.18099999999999999</v>
      </c>
      <c r="L80" s="21">
        <v>0.17588915557495091</v>
      </c>
      <c r="M80" s="21">
        <v>0.13847360850804166</v>
      </c>
      <c r="N80" s="29">
        <v>0.15716995944001047</v>
      </c>
    </row>
    <row r="81" spans="1:14" s="2" customFormat="1">
      <c r="A81" s="2" t="s">
        <v>43</v>
      </c>
      <c r="B81" s="21">
        <v>-0.72899999999999998</v>
      </c>
      <c r="C81" s="21">
        <v>-0.626</v>
      </c>
      <c r="D81" s="21">
        <v>-0.90400000000000003</v>
      </c>
      <c r="E81" s="21">
        <v>-1.0626780626780628</v>
      </c>
      <c r="F81" s="29">
        <v>-0.78300000000000003</v>
      </c>
      <c r="G81" s="21">
        <v>-1.1779999999999999</v>
      </c>
      <c r="H81" s="21">
        <v>-0.40100000000000002</v>
      </c>
      <c r="I81" s="21">
        <v>-3.3000000000000002E-2</v>
      </c>
      <c r="J81" s="21">
        <v>-8.2000000000000003E-2</v>
      </c>
      <c r="K81" s="29">
        <v>-0.26800000000000002</v>
      </c>
      <c r="L81" s="21">
        <v>-0.44174757281553401</v>
      </c>
      <c r="M81" s="21">
        <v>2.2461814914645103E-2</v>
      </c>
      <c r="N81" s="29">
        <v>-5.0037907505686124E-2</v>
      </c>
    </row>
    <row r="82" spans="1:14" s="2" customFormat="1">
      <c r="A82" s="2" t="s">
        <v>44</v>
      </c>
      <c r="B82" s="21">
        <v>0.219</v>
      </c>
      <c r="C82" s="21">
        <v>0.19600000000000001</v>
      </c>
      <c r="D82" s="21">
        <v>0.22500000000000001</v>
      </c>
      <c r="E82" s="21">
        <v>0.15</v>
      </c>
      <c r="F82" s="29">
        <v>0.19400000000000001</v>
      </c>
      <c r="G82" s="21">
        <v>0.26200000000000001</v>
      </c>
      <c r="H82" s="21">
        <v>0.17899999999999999</v>
      </c>
      <c r="I82" s="21">
        <v>0.20899999999999999</v>
      </c>
      <c r="J82" s="21">
        <v>0.19600000000000001</v>
      </c>
      <c r="K82" s="29">
        <v>0.21199999999999999</v>
      </c>
      <c r="L82" s="21">
        <v>0.23399925477944339</v>
      </c>
      <c r="M82" s="21">
        <v>0.16921251668396856</v>
      </c>
      <c r="N82" s="29">
        <v>0.20216022389365051</v>
      </c>
    </row>
    <row r="83" spans="1:14" s="2" customFormat="1">
      <c r="A83" s="2" t="s">
        <v>45</v>
      </c>
      <c r="B83" s="21">
        <v>0.157</v>
      </c>
      <c r="C83" s="21">
        <v>0.20599999999999999</v>
      </c>
      <c r="D83" s="21">
        <v>0.22700000000000001</v>
      </c>
      <c r="E83" s="21">
        <v>0.2850013487995684</v>
      </c>
      <c r="F83" s="29">
        <v>0.222</v>
      </c>
      <c r="G83" s="21">
        <v>0.16400000000000001</v>
      </c>
      <c r="H83" s="21">
        <v>0.23499999999999999</v>
      </c>
      <c r="I83" s="21">
        <v>0.22600000000000001</v>
      </c>
      <c r="J83" s="21">
        <v>0.28299999999999997</v>
      </c>
      <c r="K83" s="29">
        <v>0.22800000000000001</v>
      </c>
      <c r="L83" s="21">
        <v>0.12136999517607332</v>
      </c>
      <c r="M83" s="21">
        <v>0.16207982126536</v>
      </c>
      <c r="N83" s="29">
        <v>0.14120324559667524</v>
      </c>
    </row>
    <row r="84" spans="1:14" s="2" customFormat="1">
      <c r="A84" s="2" t="s">
        <v>36</v>
      </c>
      <c r="B84" s="21">
        <v>9.7000000000000003E-2</v>
      </c>
      <c r="C84" s="21">
        <v>9.0999999999999998E-2</v>
      </c>
      <c r="D84" s="21">
        <v>0.11600000000000001</v>
      </c>
      <c r="E84" s="21">
        <v>0.15247138472130584</v>
      </c>
      <c r="F84" s="29">
        <v>0.11700000000000001</v>
      </c>
      <c r="G84" s="21">
        <v>0.14799999999999999</v>
      </c>
      <c r="H84" s="21">
        <v>0.13600000000000001</v>
      </c>
      <c r="I84" s="21">
        <v>0.115</v>
      </c>
      <c r="J84" s="21">
        <v>0.129</v>
      </c>
      <c r="K84" s="29">
        <v>0.13200000000000001</v>
      </c>
      <c r="L84" s="21">
        <v>0.13301331005891337</v>
      </c>
      <c r="M84" s="21">
        <v>9.4102776445974812E-2</v>
      </c>
      <c r="N84" s="29">
        <v>0.11354616424615116</v>
      </c>
    </row>
    <row r="85" spans="1:14" s="2" customFormat="1">
      <c r="A85" s="2" t="s">
        <v>37</v>
      </c>
      <c r="B85" s="21">
        <v>7.1999999999999995E-2</v>
      </c>
      <c r="C85" s="21">
        <v>6.5000000000000002E-2</v>
      </c>
      <c r="D85" s="21">
        <v>8.4000000000000005E-2</v>
      </c>
      <c r="E85" s="21">
        <v>0.12031326199833615</v>
      </c>
      <c r="F85" s="29">
        <v>8.7999999999999995E-2</v>
      </c>
      <c r="G85" s="21">
        <v>0.124</v>
      </c>
      <c r="H85" s="21">
        <v>0.111</v>
      </c>
      <c r="I85" s="21">
        <v>8.7999999999999995E-2</v>
      </c>
      <c r="J85" s="21">
        <v>0.10199999999999999</v>
      </c>
      <c r="K85" s="29">
        <v>0.106</v>
      </c>
      <c r="L85" s="21">
        <v>0.110386209906175</v>
      </c>
      <c r="M85" s="21">
        <v>7.1590463322146192E-2</v>
      </c>
      <c r="N85" s="29">
        <v>9.0976492651227703E-2</v>
      </c>
    </row>
    <row r="86" spans="1:14" s="2" customFormat="1">
      <c r="A86" s="2" t="s">
        <v>46</v>
      </c>
      <c r="B86" s="21">
        <v>0.14399999999999999</v>
      </c>
      <c r="C86" s="21">
        <v>0.14599999999999999</v>
      </c>
      <c r="D86" s="21">
        <v>0.17100000000000001</v>
      </c>
      <c r="E86" s="21">
        <v>0.16700000000000001</v>
      </c>
      <c r="F86" s="29">
        <v>0.16700000000000001</v>
      </c>
      <c r="G86" s="21">
        <v>0.14899999999999999</v>
      </c>
      <c r="H86" s="21">
        <v>0.182</v>
      </c>
      <c r="I86" s="21">
        <v>0.16900000000000001</v>
      </c>
      <c r="J86" s="21">
        <v>0.69799999999999995</v>
      </c>
      <c r="K86" s="29">
        <v>0.308</v>
      </c>
      <c r="L86" s="21">
        <v>0.17588915557495091</v>
      </c>
      <c r="M86" s="21">
        <v>0.13847360850804166</v>
      </c>
      <c r="N86" s="29">
        <v>0.15716995944001047</v>
      </c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&amp;R&amp;"Helvetica,Regular"&amp;10Page &amp;P of &amp;N</oddFooter>
  </headerFooter>
  <rowBreaks count="2" manualBreakCount="2">
    <brk id="40" max="13" man="1"/>
    <brk id="6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 key figures</vt:lpstr>
      <vt:lpstr>'Quarterly key figures'!Print_Area</vt:lpstr>
      <vt:lpstr>'Quarterly key figures'!Print_Titles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2022-08-15T12:19:34Z</cp:lastPrinted>
  <dcterms:created xsi:type="dcterms:W3CDTF">2022-02-09T09:24:29Z</dcterms:created>
  <dcterms:modified xsi:type="dcterms:W3CDTF">2022-08-15T12:21:58Z</dcterms:modified>
</cp:coreProperties>
</file>